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PROJECT 26\ASSIGMENTS\JULIETH COE\"/>
    </mc:Choice>
  </mc:AlternateContent>
  <xr:revisionPtr revIDLastSave="0" documentId="8_{35CFBB69-9B54-4C3F-91FC-7FD3D19596B0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INVOICE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40" i="1"/>
  <c r="H34" i="1"/>
  <c r="H23" i="1" l="1"/>
  <c r="H24" i="1"/>
  <c r="H25" i="1"/>
  <c r="H26" i="1"/>
  <c r="H27" i="1"/>
  <c r="H28" i="1"/>
  <c r="H20" i="1"/>
  <c r="F50" i="1"/>
  <c r="H15" i="1" l="1"/>
  <c r="H16" i="1"/>
  <c r="H17" i="1"/>
  <c r="H18" i="1"/>
  <c r="H19" i="1"/>
  <c r="H21" i="1"/>
  <c r="H22" i="1"/>
  <c r="H14" i="1"/>
  <c r="H29" i="1" l="1"/>
</calcChain>
</file>

<file path=xl/sharedStrings.xml><?xml version="1.0" encoding="utf-8"?>
<sst xmlns="http://schemas.openxmlformats.org/spreadsheetml/2006/main" count="75" uniqueCount="61">
  <si>
    <t>City:</t>
  </si>
  <si>
    <t>Streeet:</t>
  </si>
  <si>
    <t>Bill to:</t>
  </si>
  <si>
    <t>Address:</t>
  </si>
  <si>
    <t>Phone no:</t>
  </si>
  <si>
    <t>Email:</t>
  </si>
  <si>
    <t>Invoice no:</t>
  </si>
  <si>
    <t>Invoice Date:</t>
  </si>
  <si>
    <t>Invoice for:</t>
  </si>
  <si>
    <t>Qnty</t>
  </si>
  <si>
    <t>SERVICE COST</t>
  </si>
  <si>
    <t>Amount</t>
  </si>
  <si>
    <t>Service</t>
  </si>
  <si>
    <t>PAYMENT SCHEDULE</t>
  </si>
  <si>
    <t xml:space="preserve">Phase </t>
  </si>
  <si>
    <t>Decruiption</t>
  </si>
  <si>
    <t>PROTOTYPE ITEMS</t>
  </si>
  <si>
    <t>Unit price</t>
  </si>
  <si>
    <t>Total price</t>
  </si>
  <si>
    <t>SUBTOTAL</t>
  </si>
  <si>
    <t>Item</t>
  </si>
  <si>
    <t>S/N</t>
  </si>
  <si>
    <t>Unit Price</t>
  </si>
  <si>
    <t xml:space="preserve"> Total Price</t>
  </si>
  <si>
    <t>Deadline</t>
  </si>
  <si>
    <t>ELECTRICAL AND ELECTRONICS COMPONENTS PRICES</t>
  </si>
  <si>
    <t xml:space="preserve"> Address:</t>
  </si>
  <si>
    <t>P.OBOX 2958 Dar es salaam</t>
  </si>
  <si>
    <t xml:space="preserve">Dar es salaam </t>
  </si>
  <si>
    <t xml:space="preserve">RESISTORS </t>
  </si>
  <si>
    <t>CAPACITOR ELECTROLYTIC</t>
  </si>
  <si>
    <t xml:space="preserve">REGULATORS </t>
  </si>
  <si>
    <t>MATERIAL AND COMPONENTS</t>
  </si>
  <si>
    <t>SERVICE</t>
  </si>
  <si>
    <t>FINAL</t>
  </si>
  <si>
    <t>Amount to pay</t>
  </si>
  <si>
    <t>150 Days</t>
  </si>
  <si>
    <t>CONNECTORS</t>
  </si>
  <si>
    <t>GRAND TOTAL</t>
  </si>
  <si>
    <t>INVOICE</t>
  </si>
  <si>
    <t>Bibi tit Streeet</t>
  </si>
  <si>
    <t>NOTE:</t>
  </si>
  <si>
    <t>The above costs do not include expenses related to project documentation, including circuit simulation, block diagram development, or data analysis. Only component specifications are provided.</t>
  </si>
  <si>
    <t>The final cost may vary depending on design changes or additional requirements, which may result in an increase or decrease in price.
 This document is a proforma invoice and not a tax invoice.</t>
  </si>
  <si>
    <t xml:space="preserve">HONIC COMPANY                    INNOVATION AND PROJECTS </t>
  </si>
  <si>
    <t>honicprojects@gamil.com</t>
  </si>
  <si>
    <t xml:space="preserve">Total Project Budget </t>
  </si>
  <si>
    <t>LAZARO</t>
  </si>
  <si>
    <t>ARDUINO</t>
  </si>
  <si>
    <t>HC-PI-2026-004</t>
  </si>
  <si>
    <t>POWER SUPPLY SMPS</t>
  </si>
  <si>
    <t>FR4 PCB &amp; PRINTING</t>
  </si>
  <si>
    <t>ESP 32 CAMERA</t>
  </si>
  <si>
    <t>PIR SENSOR</t>
  </si>
  <si>
    <t>CONNECTING WIRES(BUNNDLE 40PCS)</t>
  </si>
  <si>
    <t>ALARM BULB + HOLDER</t>
  </si>
  <si>
    <t xml:space="preserve">5V BUZZER </t>
  </si>
  <si>
    <t xml:space="preserve">RELAY </t>
  </si>
  <si>
    <t>TRANSISTOR BC 547</t>
  </si>
  <si>
    <t>SWITCH + BUTTON</t>
  </si>
  <si>
    <t>3D PRINTED BOX (circuit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</si>
</sst>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TSh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2"/>
      <color theme="0" tint="-4.9989318521683403E-2"/>
      <name val="Times New Roman"/>
      <family val="1"/>
    </font>
    <font>
      <b/>
      <sz val="28"/>
      <color rgb="FFFF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7" xfId="0" applyFill="1" applyBorder="1"/>
    <xf numFmtId="0" fontId="0" fillId="0" borderId="9" xfId="0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7" fillId="3" borderId="0" xfId="0" applyFont="1" applyFill="1"/>
    <xf numFmtId="0" fontId="2" fillId="3" borderId="0" xfId="1" applyFill="1"/>
    <xf numFmtId="14" fontId="3" fillId="3" borderId="0" xfId="0" applyNumberFormat="1" applyFon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4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9" fontId="0" fillId="0" borderId="1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2" borderId="5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/>
        </patternFill>
      </fill>
    </dxf>
    <dxf>
      <fill>
        <patternFill>
          <bgColor theme="0" tint="-0.24994659260841701"/>
        </patternFill>
      </fill>
    </dxf>
    <dxf>
      <fill>
        <patternFill>
          <bgColor theme="4"/>
        </patternFill>
      </fill>
    </dxf>
    <dxf>
      <fill>
        <patternFill>
          <bgColor theme="0" tint="-0.24994659260841701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icprojects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19" workbookViewId="0">
      <selection activeCell="H40" sqref="H40:I40"/>
    </sheetView>
  </sheetViews>
  <sheetFormatPr defaultRowHeight="15" x14ac:dyDescent="0.25"/>
  <cols>
    <col min="1" max="1" width="12.7109375" customWidth="1"/>
    <col min="2" max="2" width="10.7109375" customWidth="1"/>
    <col min="3" max="3" width="20.5703125" customWidth="1"/>
    <col min="4" max="4" width="6.140625" customWidth="1"/>
    <col min="5" max="5" width="10.28515625" customWidth="1"/>
    <col min="6" max="6" width="24.42578125" customWidth="1"/>
    <col min="7" max="7" width="7.140625" customWidth="1"/>
    <col min="8" max="8" width="12.140625" customWidth="1"/>
    <col min="9" max="9" width="14.7109375" customWidth="1"/>
  </cols>
  <sheetData>
    <row r="1" spans="1:10" ht="36" customHeight="1" x14ac:dyDescent="0.25">
      <c r="A1" s="22" t="s">
        <v>44</v>
      </c>
      <c r="B1" s="22"/>
      <c r="C1" s="22"/>
      <c r="D1" s="22"/>
      <c r="E1" s="22"/>
      <c r="F1" s="22"/>
      <c r="G1" s="22"/>
      <c r="H1" s="22"/>
      <c r="I1" s="22"/>
    </row>
    <row r="2" spans="1:10" ht="15.6" customHeight="1" x14ac:dyDescent="0.25">
      <c r="A2" s="10" t="s">
        <v>26</v>
      </c>
      <c r="B2" s="8" t="s">
        <v>27</v>
      </c>
      <c r="C2" s="8"/>
      <c r="D2" s="8"/>
      <c r="E2" s="10" t="s">
        <v>4</v>
      </c>
      <c r="F2" s="9">
        <v>786957939</v>
      </c>
      <c r="G2" s="8"/>
      <c r="H2" s="16" t="s">
        <v>39</v>
      </c>
      <c r="I2" s="16"/>
    </row>
    <row r="3" spans="1:10" ht="15.6" customHeight="1" x14ac:dyDescent="0.25">
      <c r="A3" s="10" t="s">
        <v>0</v>
      </c>
      <c r="B3" s="8" t="s">
        <v>28</v>
      </c>
      <c r="C3" s="8"/>
      <c r="D3" s="8"/>
      <c r="E3" s="10" t="s">
        <v>5</v>
      </c>
      <c r="F3" s="11" t="s">
        <v>45</v>
      </c>
      <c r="G3" s="8"/>
      <c r="H3" s="16"/>
      <c r="I3" s="16"/>
    </row>
    <row r="4" spans="1:10" ht="15.6" customHeight="1" x14ac:dyDescent="0.25">
      <c r="A4" s="10" t="s">
        <v>1</v>
      </c>
      <c r="B4" s="8" t="s">
        <v>40</v>
      </c>
      <c r="C4" s="8"/>
      <c r="D4" s="8"/>
      <c r="E4" s="10"/>
      <c r="F4" s="8"/>
      <c r="G4" s="8"/>
      <c r="H4" s="16"/>
      <c r="I4" s="16"/>
    </row>
    <row r="5" spans="1:10" ht="15.6" customHeight="1" x14ac:dyDescent="0.25">
      <c r="A5" s="10"/>
      <c r="B5" s="8"/>
      <c r="C5" s="8"/>
      <c r="D5" s="8"/>
      <c r="E5" s="10"/>
      <c r="F5" s="8"/>
      <c r="G5" s="8"/>
      <c r="H5" s="8"/>
      <c r="I5" s="8"/>
    </row>
    <row r="6" spans="1:10" x14ac:dyDescent="0.25">
      <c r="A6" s="10"/>
      <c r="B6" s="8"/>
      <c r="C6" s="8"/>
      <c r="D6" s="8"/>
      <c r="E6" s="10"/>
      <c r="F6" s="8"/>
      <c r="G6" s="8"/>
      <c r="H6" s="10"/>
      <c r="I6" s="8"/>
    </row>
    <row r="7" spans="1:10" ht="15.6" customHeight="1" x14ac:dyDescent="0.25">
      <c r="A7" s="10" t="s">
        <v>2</v>
      </c>
      <c r="B7" s="8" t="s">
        <v>47</v>
      </c>
      <c r="C7" s="8"/>
      <c r="D7" s="8"/>
      <c r="E7" s="10" t="s">
        <v>4</v>
      </c>
      <c r="F7" s="9"/>
      <c r="G7" s="8"/>
      <c r="H7" s="10" t="s">
        <v>6</v>
      </c>
      <c r="I7" s="8" t="s">
        <v>49</v>
      </c>
    </row>
    <row r="8" spans="1:10" ht="15.6" customHeight="1" x14ac:dyDescent="0.25">
      <c r="A8" s="10" t="s">
        <v>3</v>
      </c>
      <c r="B8" s="8"/>
      <c r="C8" s="8"/>
      <c r="D8" s="8"/>
      <c r="E8" s="10" t="s">
        <v>5</v>
      </c>
      <c r="F8" s="8"/>
      <c r="G8" s="8"/>
      <c r="H8" s="10" t="s">
        <v>7</v>
      </c>
      <c r="I8" s="12">
        <v>46062</v>
      </c>
    </row>
    <row r="9" spans="1:10" x14ac:dyDescent="0.25">
      <c r="A9" s="10"/>
      <c r="B9" s="8"/>
      <c r="C9" s="8"/>
      <c r="D9" s="8"/>
      <c r="E9" s="10"/>
      <c r="F9" s="8"/>
      <c r="G9" s="8"/>
      <c r="H9" s="10"/>
      <c r="I9" s="8"/>
    </row>
    <row r="10" spans="1:10" x14ac:dyDescent="0.25">
      <c r="A10" s="10" t="s">
        <v>8</v>
      </c>
      <c r="B10" s="17" t="s">
        <v>46</v>
      </c>
      <c r="C10" s="17"/>
      <c r="D10" s="8"/>
      <c r="E10" s="10"/>
      <c r="F10" s="8"/>
      <c r="G10" s="8"/>
      <c r="H10" s="10"/>
      <c r="I10" s="8"/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0" ht="23.25" x14ac:dyDescent="0.25">
      <c r="A12" s="56" t="s">
        <v>25</v>
      </c>
      <c r="B12" s="56"/>
      <c r="C12" s="56"/>
      <c r="D12" s="56"/>
      <c r="E12" s="56"/>
      <c r="F12" s="56"/>
      <c r="G12" s="56"/>
      <c r="H12" s="56"/>
      <c r="I12" s="56"/>
      <c r="J12" s="56"/>
    </row>
    <row r="13" spans="1:10" x14ac:dyDescent="0.25">
      <c r="A13" s="3" t="s">
        <v>21</v>
      </c>
      <c r="B13" s="18" t="s">
        <v>20</v>
      </c>
      <c r="C13" s="19"/>
      <c r="D13" s="35" t="s">
        <v>9</v>
      </c>
      <c r="E13" s="33"/>
      <c r="F13" s="35" t="s">
        <v>17</v>
      </c>
      <c r="G13" s="33"/>
      <c r="H13" s="33" t="s">
        <v>18</v>
      </c>
      <c r="I13" s="33"/>
    </row>
    <row r="14" spans="1:10" ht="15.75" x14ac:dyDescent="0.25">
      <c r="A14" s="5">
        <v>1</v>
      </c>
      <c r="B14" s="37" t="s">
        <v>48</v>
      </c>
      <c r="C14" s="38"/>
      <c r="D14" s="57">
        <v>1</v>
      </c>
      <c r="E14" s="57"/>
      <c r="F14" s="34">
        <v>25000</v>
      </c>
      <c r="G14" s="34"/>
      <c r="H14" s="34">
        <f>F14*D14</f>
        <v>25000</v>
      </c>
      <c r="I14" s="34"/>
    </row>
    <row r="15" spans="1:10" ht="15.75" x14ac:dyDescent="0.25">
      <c r="A15" s="5">
        <v>2</v>
      </c>
      <c r="B15" s="37" t="s">
        <v>29</v>
      </c>
      <c r="C15" s="38"/>
      <c r="D15" s="57">
        <v>8</v>
      </c>
      <c r="E15" s="57"/>
      <c r="F15" s="41">
        <v>200</v>
      </c>
      <c r="G15" s="21"/>
      <c r="H15" s="34">
        <f t="shared" ref="H15:H22" si="0">F15*D15</f>
        <v>1600</v>
      </c>
      <c r="I15" s="34"/>
    </row>
    <row r="16" spans="1:10" ht="15.75" x14ac:dyDescent="0.25">
      <c r="A16" s="5">
        <v>3</v>
      </c>
      <c r="B16" s="37" t="s">
        <v>30</v>
      </c>
      <c r="C16" s="38"/>
      <c r="D16" s="57">
        <v>2</v>
      </c>
      <c r="E16" s="57"/>
      <c r="F16" s="41">
        <v>500</v>
      </c>
      <c r="G16" s="21"/>
      <c r="H16" s="34">
        <f t="shared" si="0"/>
        <v>1000</v>
      </c>
      <c r="I16" s="34"/>
    </row>
    <row r="17" spans="1:9" ht="15.75" x14ac:dyDescent="0.25">
      <c r="A17" s="5">
        <v>4</v>
      </c>
      <c r="B17" s="37" t="s">
        <v>31</v>
      </c>
      <c r="C17" s="38"/>
      <c r="D17" s="57">
        <v>2</v>
      </c>
      <c r="E17" s="57"/>
      <c r="F17" s="41">
        <v>500</v>
      </c>
      <c r="G17" s="21"/>
      <c r="H17" s="34">
        <f t="shared" si="0"/>
        <v>1000</v>
      </c>
      <c r="I17" s="34"/>
    </row>
    <row r="18" spans="1:9" ht="15.75" x14ac:dyDescent="0.25">
      <c r="A18" s="4">
        <v>6</v>
      </c>
      <c r="B18" s="37" t="s">
        <v>51</v>
      </c>
      <c r="C18" s="38"/>
      <c r="D18" s="57">
        <v>1</v>
      </c>
      <c r="E18" s="57"/>
      <c r="F18" s="41">
        <v>15000</v>
      </c>
      <c r="G18" s="21"/>
      <c r="H18" s="34">
        <f t="shared" si="0"/>
        <v>15000</v>
      </c>
      <c r="I18" s="34"/>
    </row>
    <row r="19" spans="1:9" ht="15.75" x14ac:dyDescent="0.25">
      <c r="A19" s="4">
        <v>7</v>
      </c>
      <c r="B19" s="37" t="s">
        <v>50</v>
      </c>
      <c r="C19" s="38"/>
      <c r="D19" s="57">
        <v>1</v>
      </c>
      <c r="E19" s="57"/>
      <c r="F19" s="41">
        <v>15000</v>
      </c>
      <c r="G19" s="21"/>
      <c r="H19" s="34">
        <f t="shared" si="0"/>
        <v>15000</v>
      </c>
      <c r="I19" s="34"/>
    </row>
    <row r="20" spans="1:9" ht="15.75" x14ac:dyDescent="0.25">
      <c r="A20" s="4">
        <v>8</v>
      </c>
      <c r="B20" s="37" t="s">
        <v>52</v>
      </c>
      <c r="C20" s="38"/>
      <c r="D20" s="57">
        <v>1</v>
      </c>
      <c r="E20" s="57"/>
      <c r="F20" s="41">
        <v>30000</v>
      </c>
      <c r="G20" s="21"/>
      <c r="H20" s="34">
        <f t="shared" si="0"/>
        <v>30000</v>
      </c>
      <c r="I20" s="34"/>
    </row>
    <row r="21" spans="1:9" ht="15.75" x14ac:dyDescent="0.25">
      <c r="A21" s="4">
        <v>9</v>
      </c>
      <c r="B21" s="37" t="s">
        <v>53</v>
      </c>
      <c r="C21" s="38"/>
      <c r="D21" s="57">
        <v>2</v>
      </c>
      <c r="E21" s="57"/>
      <c r="F21" s="41">
        <v>8000</v>
      </c>
      <c r="G21" s="21"/>
      <c r="H21" s="34">
        <f t="shared" si="0"/>
        <v>16000</v>
      </c>
      <c r="I21" s="34"/>
    </row>
    <row r="22" spans="1:9" ht="15.75" x14ac:dyDescent="0.25">
      <c r="A22" s="4">
        <v>10</v>
      </c>
      <c r="B22" s="37" t="s">
        <v>59</v>
      </c>
      <c r="C22" s="38"/>
      <c r="D22" s="57">
        <v>2</v>
      </c>
      <c r="E22" s="57"/>
      <c r="F22" s="41">
        <v>500</v>
      </c>
      <c r="G22" s="21"/>
      <c r="H22" s="34">
        <f t="shared" si="0"/>
        <v>1000</v>
      </c>
      <c r="I22" s="34"/>
    </row>
    <row r="23" spans="1:9" ht="15.75" x14ac:dyDescent="0.25">
      <c r="A23" s="4">
        <v>11</v>
      </c>
      <c r="B23" s="37" t="s">
        <v>58</v>
      </c>
      <c r="C23" s="38"/>
      <c r="D23" s="37">
        <v>3</v>
      </c>
      <c r="E23" s="38"/>
      <c r="F23" s="41">
        <v>500</v>
      </c>
      <c r="G23" s="21"/>
      <c r="H23" s="34">
        <f t="shared" ref="H23:H28" si="1">F23*D23</f>
        <v>1500</v>
      </c>
      <c r="I23" s="34"/>
    </row>
    <row r="24" spans="1:9" ht="15.75" x14ac:dyDescent="0.25">
      <c r="A24" s="4">
        <v>12</v>
      </c>
      <c r="B24" s="37" t="s">
        <v>57</v>
      </c>
      <c r="C24" s="38"/>
      <c r="D24" s="37">
        <v>2</v>
      </c>
      <c r="E24" s="38"/>
      <c r="F24" s="13">
        <v>3000</v>
      </c>
      <c r="G24" s="14"/>
      <c r="H24" s="34">
        <f t="shared" si="1"/>
        <v>6000</v>
      </c>
      <c r="I24" s="34"/>
    </row>
    <row r="25" spans="1:9" ht="32.25" customHeight="1" x14ac:dyDescent="0.25">
      <c r="A25" s="4">
        <v>13</v>
      </c>
      <c r="B25" s="61" t="s">
        <v>54</v>
      </c>
      <c r="C25" s="62"/>
      <c r="D25" s="57">
        <v>1</v>
      </c>
      <c r="E25" s="57"/>
      <c r="F25" s="41">
        <v>4000</v>
      </c>
      <c r="G25" s="21"/>
      <c r="H25" s="34">
        <f t="shared" si="1"/>
        <v>4000</v>
      </c>
      <c r="I25" s="34"/>
    </row>
    <row r="26" spans="1:9" ht="15.75" x14ac:dyDescent="0.25">
      <c r="A26" s="4">
        <v>14</v>
      </c>
      <c r="B26" s="37" t="s">
        <v>55</v>
      </c>
      <c r="C26" s="38"/>
      <c r="D26" s="37">
        <v>1</v>
      </c>
      <c r="E26" s="38"/>
      <c r="F26" s="41">
        <v>8000</v>
      </c>
      <c r="G26" s="21"/>
      <c r="H26" s="34">
        <f t="shared" si="1"/>
        <v>8000</v>
      </c>
      <c r="I26" s="34"/>
    </row>
    <row r="27" spans="1:9" ht="15.75" x14ac:dyDescent="0.25">
      <c r="A27" s="4">
        <v>15</v>
      </c>
      <c r="B27" s="37" t="s">
        <v>56</v>
      </c>
      <c r="C27" s="38"/>
      <c r="D27" s="37">
        <v>1</v>
      </c>
      <c r="E27" s="38"/>
      <c r="F27" s="41">
        <v>500</v>
      </c>
      <c r="G27" s="21"/>
      <c r="H27" s="34">
        <f t="shared" si="1"/>
        <v>500</v>
      </c>
      <c r="I27" s="34"/>
    </row>
    <row r="28" spans="1:9" ht="15.75" x14ac:dyDescent="0.25">
      <c r="A28" s="4">
        <v>16</v>
      </c>
      <c r="B28" s="37" t="s">
        <v>37</v>
      </c>
      <c r="C28" s="38"/>
      <c r="D28" s="37">
        <v>5</v>
      </c>
      <c r="E28" s="38"/>
      <c r="F28" s="41">
        <v>1000</v>
      </c>
      <c r="G28" s="21"/>
      <c r="H28" s="34">
        <f t="shared" si="1"/>
        <v>5000</v>
      </c>
      <c r="I28" s="34"/>
    </row>
    <row r="29" spans="1:9" x14ac:dyDescent="0.25">
      <c r="A29" s="31"/>
      <c r="B29" s="31"/>
      <c r="C29" s="31"/>
      <c r="D29" s="31"/>
      <c r="E29" s="32"/>
      <c r="F29" s="34" t="s">
        <v>19</v>
      </c>
      <c r="G29" s="34"/>
      <c r="H29" s="15">
        <f>SUM(H14:I28)</f>
        <v>130600</v>
      </c>
      <c r="I29" s="15"/>
    </row>
    <row r="30" spans="1:9" x14ac:dyDescent="0.25">
      <c r="A30" s="23" t="s">
        <v>16</v>
      </c>
      <c r="B30" s="23"/>
      <c r="C30" s="23"/>
      <c r="D30" s="23"/>
      <c r="E30" s="23"/>
      <c r="F30" s="23"/>
      <c r="G30" s="23"/>
      <c r="H30" s="23"/>
      <c r="I30" s="23"/>
    </row>
    <row r="31" spans="1:9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9" x14ac:dyDescent="0.25">
      <c r="A32" s="3" t="s">
        <v>21</v>
      </c>
      <c r="B32" s="18" t="s">
        <v>20</v>
      </c>
      <c r="C32" s="19"/>
      <c r="D32" s="35" t="s">
        <v>9</v>
      </c>
      <c r="E32" s="36"/>
      <c r="F32" s="35" t="s">
        <v>22</v>
      </c>
      <c r="G32" s="33"/>
      <c r="H32" s="33" t="s">
        <v>23</v>
      </c>
      <c r="I32" s="33"/>
    </row>
    <row r="33" spans="1:9" x14ac:dyDescent="0.25">
      <c r="A33" s="4">
        <v>1</v>
      </c>
      <c r="B33" s="41" t="s">
        <v>60</v>
      </c>
      <c r="C33" s="21"/>
      <c r="D33" s="34">
        <v>1</v>
      </c>
      <c r="E33" s="34"/>
      <c r="F33" s="34">
        <v>30000</v>
      </c>
      <c r="G33" s="34"/>
      <c r="H33" s="34">
        <v>30000</v>
      </c>
      <c r="I33" s="34"/>
    </row>
    <row r="34" spans="1:9" x14ac:dyDescent="0.25">
      <c r="A34" s="31"/>
      <c r="B34" s="31"/>
      <c r="C34" s="31"/>
      <c r="D34" s="31"/>
      <c r="E34" s="32"/>
      <c r="F34" s="24" t="s">
        <v>19</v>
      </c>
      <c r="G34" s="24"/>
      <c r="H34" s="25">
        <f>SUM(H33:I33)</f>
        <v>30000</v>
      </c>
      <c r="I34" s="25"/>
    </row>
    <row r="35" spans="1:9" x14ac:dyDescent="0.25">
      <c r="A35" s="26" t="s">
        <v>10</v>
      </c>
      <c r="B35" s="23"/>
      <c r="C35" s="23"/>
      <c r="D35" s="23"/>
      <c r="E35" s="23"/>
      <c r="F35" s="23"/>
      <c r="G35" s="23"/>
      <c r="H35" s="23"/>
      <c r="I35" s="27"/>
    </row>
    <row r="36" spans="1:9" x14ac:dyDescent="0.25">
      <c r="A36" s="28"/>
      <c r="B36" s="29"/>
      <c r="C36" s="29"/>
      <c r="D36" s="29"/>
      <c r="E36" s="29"/>
      <c r="F36" s="29"/>
      <c r="G36" s="29"/>
      <c r="H36" s="29"/>
      <c r="I36" s="30"/>
    </row>
    <row r="37" spans="1:9" x14ac:dyDescent="0.25">
      <c r="A37" s="6" t="s">
        <v>21</v>
      </c>
      <c r="B37" s="54" t="s">
        <v>20</v>
      </c>
      <c r="C37" s="54"/>
      <c r="D37" s="18" t="s">
        <v>9</v>
      </c>
      <c r="E37" s="50"/>
      <c r="F37" s="50"/>
      <c r="G37" s="19"/>
      <c r="H37" s="18" t="s">
        <v>11</v>
      </c>
      <c r="I37" s="19"/>
    </row>
    <row r="38" spans="1:9" x14ac:dyDescent="0.25">
      <c r="A38" s="7">
        <v>1</v>
      </c>
      <c r="B38" s="55" t="s">
        <v>12</v>
      </c>
      <c r="C38" s="55"/>
      <c r="D38" s="41">
        <v>1</v>
      </c>
      <c r="E38" s="42"/>
      <c r="F38" s="42"/>
      <c r="G38" s="21"/>
      <c r="H38" s="63">
        <v>200000</v>
      </c>
      <c r="I38" s="51"/>
    </row>
    <row r="39" spans="1:9" x14ac:dyDescent="0.25">
      <c r="A39" s="39"/>
      <c r="B39" s="39"/>
      <c r="C39" s="40"/>
      <c r="D39" s="41" t="s">
        <v>19</v>
      </c>
      <c r="E39" s="42"/>
      <c r="F39" s="42"/>
      <c r="G39" s="21"/>
      <c r="H39" s="43">
        <f>H38</f>
        <v>200000</v>
      </c>
      <c r="I39" s="44"/>
    </row>
    <row r="40" spans="1:9" x14ac:dyDescent="0.25">
      <c r="A40" s="39"/>
      <c r="B40" s="39"/>
      <c r="C40" s="40"/>
      <c r="D40" s="34" t="s">
        <v>38</v>
      </c>
      <c r="E40" s="34"/>
      <c r="F40" s="34"/>
      <c r="G40" s="34"/>
      <c r="H40" s="52">
        <f>H39+H34+H29</f>
        <v>360600</v>
      </c>
      <c r="I40" s="53"/>
    </row>
    <row r="41" spans="1:9" x14ac:dyDescent="0.25">
      <c r="A41" s="1"/>
      <c r="B41" s="23"/>
      <c r="C41" s="23"/>
      <c r="D41" s="1"/>
      <c r="E41" s="1"/>
      <c r="F41" s="1"/>
      <c r="G41" s="1"/>
      <c r="H41" s="1"/>
      <c r="I41" s="1"/>
    </row>
    <row r="42" spans="1:9" x14ac:dyDescent="0.25">
      <c r="A42" s="1"/>
      <c r="B42" s="2"/>
      <c r="C42" s="2"/>
      <c r="D42" s="1"/>
      <c r="E42" s="1"/>
      <c r="F42" s="1"/>
      <c r="G42" s="1"/>
      <c r="H42" s="1"/>
      <c r="I42" s="1"/>
    </row>
    <row r="43" spans="1:9" x14ac:dyDescent="0.25">
      <c r="A43" s="23" t="s">
        <v>13</v>
      </c>
      <c r="B43" s="23"/>
      <c r="C43" s="23"/>
      <c r="D43" s="23"/>
      <c r="E43" s="23"/>
      <c r="F43" s="23"/>
      <c r="G43" s="23"/>
      <c r="H43" s="23"/>
      <c r="I43" s="23"/>
    </row>
    <row r="44" spans="1:9" x14ac:dyDescent="0.25">
      <c r="A44" s="3" t="s">
        <v>14</v>
      </c>
      <c r="B44" s="18" t="s">
        <v>15</v>
      </c>
      <c r="C44" s="19"/>
      <c r="D44" s="18" t="s">
        <v>11</v>
      </c>
      <c r="E44" s="19"/>
      <c r="F44" s="35" t="s">
        <v>35</v>
      </c>
      <c r="G44" s="33"/>
      <c r="H44" s="33" t="s">
        <v>24</v>
      </c>
      <c r="I44" s="33"/>
    </row>
    <row r="45" spans="1:9" x14ac:dyDescent="0.25">
      <c r="A45" s="4">
        <v>1</v>
      </c>
      <c r="B45" s="41" t="s">
        <v>32</v>
      </c>
      <c r="C45" s="21"/>
      <c r="D45" s="20">
        <v>0.5</v>
      </c>
      <c r="E45" s="21"/>
      <c r="F45" s="46">
        <v>137150</v>
      </c>
      <c r="G45" s="34"/>
      <c r="H45" s="47">
        <v>46082</v>
      </c>
      <c r="I45" s="34"/>
    </row>
    <row r="46" spans="1:9" x14ac:dyDescent="0.25">
      <c r="A46" s="4">
        <v>2</v>
      </c>
      <c r="B46" s="41" t="s">
        <v>32</v>
      </c>
      <c r="C46" s="21"/>
      <c r="D46" s="20">
        <v>0.5</v>
      </c>
      <c r="E46" s="21"/>
      <c r="F46" s="46">
        <v>137150</v>
      </c>
      <c r="G46" s="34"/>
      <c r="H46" s="47">
        <v>46113</v>
      </c>
      <c r="I46" s="34"/>
    </row>
    <row r="47" spans="1:9" x14ac:dyDescent="0.25">
      <c r="A47" s="4">
        <v>3</v>
      </c>
      <c r="B47" s="41" t="s">
        <v>33</v>
      </c>
      <c r="C47" s="21"/>
      <c r="D47" s="20">
        <v>0.5</v>
      </c>
      <c r="E47" s="21"/>
      <c r="F47" s="46">
        <v>100000</v>
      </c>
      <c r="G47" s="34"/>
      <c r="H47" s="47">
        <v>46137</v>
      </c>
      <c r="I47" s="34"/>
    </row>
    <row r="48" spans="1:9" x14ac:dyDescent="0.25">
      <c r="A48" s="4">
        <v>4</v>
      </c>
      <c r="B48" s="41" t="s">
        <v>33</v>
      </c>
      <c r="C48" s="21"/>
      <c r="D48" s="20">
        <v>0.25</v>
      </c>
      <c r="E48" s="45"/>
      <c r="F48" s="48">
        <v>50000</v>
      </c>
      <c r="G48" s="21"/>
      <c r="H48" s="49">
        <v>46162</v>
      </c>
      <c r="I48" s="21"/>
    </row>
    <row r="49" spans="1:9" x14ac:dyDescent="0.25">
      <c r="A49" s="4">
        <v>5</v>
      </c>
      <c r="B49" s="41" t="s">
        <v>33</v>
      </c>
      <c r="C49" s="21"/>
      <c r="D49" s="20">
        <v>0.25</v>
      </c>
      <c r="E49" s="21"/>
      <c r="F49" s="46">
        <v>50000</v>
      </c>
      <c r="G49" s="34"/>
      <c r="H49" s="47">
        <v>46193</v>
      </c>
      <c r="I49" s="34"/>
    </row>
    <row r="50" spans="1:9" x14ac:dyDescent="0.25">
      <c r="B50" s="34" t="s">
        <v>34</v>
      </c>
      <c r="C50" s="34"/>
      <c r="D50" s="60">
        <v>1</v>
      </c>
      <c r="E50" s="34"/>
      <c r="F50" s="15">
        <f>F45+F46+F47+F48+F49</f>
        <v>474300</v>
      </c>
      <c r="G50" s="15"/>
      <c r="H50" s="34" t="s">
        <v>36</v>
      </c>
      <c r="I50" s="34"/>
    </row>
    <row r="51" spans="1:9" x14ac:dyDescent="0.25">
      <c r="A51" s="58" t="s">
        <v>41</v>
      </c>
      <c r="B51" s="58"/>
      <c r="C51" s="58"/>
      <c r="D51" s="58"/>
      <c r="E51" s="58"/>
      <c r="F51" s="58"/>
      <c r="G51" s="58"/>
      <c r="H51" s="58"/>
      <c r="I51" s="58"/>
    </row>
    <row r="52" spans="1:9" ht="15" customHeight="1" x14ac:dyDescent="0.25">
      <c r="A52" s="59" t="s">
        <v>42</v>
      </c>
      <c r="B52" s="59"/>
      <c r="C52" s="59"/>
      <c r="D52" s="59"/>
      <c r="E52" s="59"/>
      <c r="F52" s="59"/>
      <c r="G52" s="59"/>
      <c r="H52" s="59"/>
      <c r="I52" s="59"/>
    </row>
    <row r="53" spans="1:9" ht="1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</row>
    <row r="54" spans="1:9" ht="15" customHeight="1" x14ac:dyDescent="0.25">
      <c r="A54" s="59" t="s">
        <v>43</v>
      </c>
      <c r="B54" s="59"/>
      <c r="C54" s="59"/>
      <c r="D54" s="59"/>
      <c r="E54" s="59"/>
      <c r="F54" s="59"/>
      <c r="G54" s="59"/>
      <c r="H54" s="59"/>
      <c r="I54" s="59"/>
    </row>
    <row r="55" spans="1:9" ht="15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" customHeight="1" x14ac:dyDescent="0.25">
      <c r="A56" s="59"/>
      <c r="B56" s="59"/>
      <c r="C56" s="59"/>
      <c r="D56" s="59"/>
      <c r="E56" s="59"/>
      <c r="F56" s="59"/>
      <c r="G56" s="59"/>
      <c r="H56" s="59"/>
      <c r="I56" s="59"/>
    </row>
  </sheetData>
  <mergeCells count="127">
    <mergeCell ref="B23:C23"/>
    <mergeCell ref="D23:E23"/>
    <mergeCell ref="F23:G23"/>
    <mergeCell ref="H23:I23"/>
    <mergeCell ref="B24:C24"/>
    <mergeCell ref="D24:E24"/>
    <mergeCell ref="H24:I24"/>
    <mergeCell ref="H27:I27"/>
    <mergeCell ref="A51:I51"/>
    <mergeCell ref="A52:I53"/>
    <mergeCell ref="A54:I56"/>
    <mergeCell ref="H47:I47"/>
    <mergeCell ref="H49:I49"/>
    <mergeCell ref="F44:G44"/>
    <mergeCell ref="H44:I44"/>
    <mergeCell ref="F45:G45"/>
    <mergeCell ref="F46:G46"/>
    <mergeCell ref="D47:E47"/>
    <mergeCell ref="D49:E49"/>
    <mergeCell ref="D50:E50"/>
    <mergeCell ref="H50:I50"/>
    <mergeCell ref="F50:G50"/>
    <mergeCell ref="B44:C44"/>
    <mergeCell ref="D13:E13"/>
    <mergeCell ref="D14:E14"/>
    <mergeCell ref="D15:E15"/>
    <mergeCell ref="D16:E16"/>
    <mergeCell ref="D17:E17"/>
    <mergeCell ref="D18:E18"/>
    <mergeCell ref="B45:C45"/>
    <mergeCell ref="B15:C15"/>
    <mergeCell ref="B16:C16"/>
    <mergeCell ref="B22:C22"/>
    <mergeCell ref="D19:E19"/>
    <mergeCell ref="D20:E20"/>
    <mergeCell ref="D21:E21"/>
    <mergeCell ref="D22:E22"/>
    <mergeCell ref="D25:E25"/>
    <mergeCell ref="B20:C20"/>
    <mergeCell ref="B21:C21"/>
    <mergeCell ref="B28:C28"/>
    <mergeCell ref="D26:E26"/>
    <mergeCell ref="D27:E27"/>
    <mergeCell ref="D28:E28"/>
    <mergeCell ref="B25:C25"/>
    <mergeCell ref="B19:C19"/>
    <mergeCell ref="B13:C13"/>
    <mergeCell ref="B14:C14"/>
    <mergeCell ref="B17:C17"/>
    <mergeCell ref="A12:J12"/>
    <mergeCell ref="B18:C18"/>
    <mergeCell ref="F25:G25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5:I25"/>
    <mergeCell ref="F13:G13"/>
    <mergeCell ref="F14:G14"/>
    <mergeCell ref="F15:G15"/>
    <mergeCell ref="F19:G19"/>
    <mergeCell ref="F20:G20"/>
    <mergeCell ref="H45:I45"/>
    <mergeCell ref="H46:I46"/>
    <mergeCell ref="F48:G48"/>
    <mergeCell ref="H48:I48"/>
    <mergeCell ref="F16:G16"/>
    <mergeCell ref="F17:G17"/>
    <mergeCell ref="A43:I43"/>
    <mergeCell ref="D37:G37"/>
    <mergeCell ref="D38:G38"/>
    <mergeCell ref="D40:G40"/>
    <mergeCell ref="H37:I37"/>
    <mergeCell ref="H38:I38"/>
    <mergeCell ref="H40:I40"/>
    <mergeCell ref="B37:C37"/>
    <mergeCell ref="B38:C38"/>
    <mergeCell ref="H26:I26"/>
    <mergeCell ref="H28:I28"/>
    <mergeCell ref="F29:G29"/>
    <mergeCell ref="B32:C32"/>
    <mergeCell ref="F21:G21"/>
    <mergeCell ref="F22:G22"/>
    <mergeCell ref="F18:G18"/>
    <mergeCell ref="F28:G28"/>
    <mergeCell ref="B46:C46"/>
    <mergeCell ref="B47:C47"/>
    <mergeCell ref="B49:C49"/>
    <mergeCell ref="B48:C48"/>
    <mergeCell ref="D48:E48"/>
    <mergeCell ref="B50:C50"/>
    <mergeCell ref="F47:G47"/>
    <mergeCell ref="F49:G49"/>
    <mergeCell ref="B33:C33"/>
    <mergeCell ref="F32:G32"/>
    <mergeCell ref="F33:G33"/>
    <mergeCell ref="A29:E29"/>
    <mergeCell ref="H29:I29"/>
    <mergeCell ref="H2:I4"/>
    <mergeCell ref="B10:C10"/>
    <mergeCell ref="D44:E44"/>
    <mergeCell ref="D45:E45"/>
    <mergeCell ref="D46:E46"/>
    <mergeCell ref="A1:I1"/>
    <mergeCell ref="B41:C41"/>
    <mergeCell ref="A30:I31"/>
    <mergeCell ref="F34:G34"/>
    <mergeCell ref="H34:I34"/>
    <mergeCell ref="A35:I36"/>
    <mergeCell ref="A34:E34"/>
    <mergeCell ref="H32:I32"/>
    <mergeCell ref="H33:I33"/>
    <mergeCell ref="D32:E32"/>
    <mergeCell ref="D33:E33"/>
    <mergeCell ref="B26:C26"/>
    <mergeCell ref="B27:C27"/>
    <mergeCell ref="A39:C40"/>
    <mergeCell ref="D39:G39"/>
    <mergeCell ref="H39:I39"/>
    <mergeCell ref="F26:G26"/>
    <mergeCell ref="F27:G27"/>
  </mergeCells>
  <conditionalFormatting sqref="D14:D28 A14:B28">
    <cfRule type="expression" dxfId="8" priority="18">
      <formula>MOD(ROW(), 2) = 0</formula>
    </cfRule>
  </conditionalFormatting>
  <conditionalFormatting sqref="A33:B33 D33">
    <cfRule type="expression" dxfId="7" priority="11">
      <formula>MOD(ROW(), 2) = 0</formula>
    </cfRule>
    <cfRule type="expression" dxfId="6" priority="17">
      <formula>MOD(ROW(),2)=0</formula>
    </cfRule>
  </conditionalFormatting>
  <conditionalFormatting sqref="A38:D38 A39 D39 A45:B47 D45:D47 A48 A49:B49 D49">
    <cfRule type="expression" dxfId="5" priority="10">
      <formula>MOD(ROW(), 2) = 0</formula>
    </cfRule>
    <cfRule type="expression" dxfId="4" priority="15">
      <formula>MOD(ROW(), 2) = 0</formula>
    </cfRule>
    <cfRule type="expression" priority="16">
      <formula>MOD(ROW(), 2) = 0</formula>
    </cfRule>
  </conditionalFormatting>
  <conditionalFormatting sqref="A38:D38 A39 D39:D40">
    <cfRule type="expression" dxfId="3" priority="2">
      <formula>MOD(ROW(),2)=0</formula>
    </cfRule>
    <cfRule type="expression" priority="4">
      <formula>MOD(ROW(),2)=0</formula>
    </cfRule>
  </conditionalFormatting>
  <conditionalFormatting sqref="F26:F28 D14:I22 A14:B28 D25:G25 F23 D14:D28 F24:G24 H23:I28">
    <cfRule type="expression" dxfId="2" priority="12">
      <formula>MOD(ROW(), 2) = 0</formula>
    </cfRule>
  </conditionalFormatting>
  <conditionalFormatting sqref="F33:I33">
    <cfRule type="expression" dxfId="1" priority="6">
      <formula>MOD(ROW(),2)=0</formula>
    </cfRule>
  </conditionalFormatting>
  <conditionalFormatting sqref="F45:I47 F48 H48 F49:I49">
    <cfRule type="expression" dxfId="0" priority="5">
      <formula>MOD(ROW(),2)=0</formula>
    </cfRule>
  </conditionalFormatting>
  <hyperlinks>
    <hyperlink ref="F3" r:id="rId1" xr:uid="{A00E7F7E-3846-459E-854D-3B5BEDE7E2FF}"/>
  </hyperlinks>
  <pageMargins left="0.7" right="0.15" top="0.75" bottom="0.75" header="0.3" footer="0.3"/>
  <pageSetup orientation="portrait" r:id="rId2"/>
  <headerFooter>
    <oddHeader>&amp;C&amp;"Times New Roman,Regular"&amp;20INVOICE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daphy</dc:creator>
  <cp:lastModifiedBy>Siemens Lab</cp:lastModifiedBy>
  <dcterms:created xsi:type="dcterms:W3CDTF">2024-12-14T18:28:58Z</dcterms:created>
  <dcterms:modified xsi:type="dcterms:W3CDTF">2026-02-14T15:47:26Z</dcterms:modified>
</cp:coreProperties>
</file>